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18\RG.271.2.2018 wykonanie remontu drogi gminnej Mokra-Zmyslówka\"/>
    </mc:Choice>
  </mc:AlternateContent>
  <bookViews>
    <workbookView xWindow="0" yWindow="0" windowWidth="28800" windowHeight="12435"/>
  </bookViews>
  <sheets>
    <sheet name="koszt,ofert.Mokra" sheetId="3" r:id="rId1"/>
  </sheets>
  <definedNames>
    <definedName name="_xlnm.Print_Area" localSheetId="0">'koszt,ofert.Mokra'!$A$1:$G$27</definedName>
  </definedNames>
  <calcPr calcId="152511"/>
</workbook>
</file>

<file path=xl/calcChain.xml><?xml version="1.0" encoding="utf-8"?>
<calcChain xmlns="http://schemas.openxmlformats.org/spreadsheetml/2006/main">
  <c r="E24" i="3" l="1"/>
  <c r="E21" i="3"/>
  <c r="E20" i="3"/>
  <c r="E17" i="3"/>
  <c r="E16" i="3"/>
  <c r="E14" i="3"/>
</calcChain>
</file>

<file path=xl/sharedStrings.xml><?xml version="1.0" encoding="utf-8"?>
<sst xmlns="http://schemas.openxmlformats.org/spreadsheetml/2006/main" count="57" uniqueCount="52">
  <si>
    <t>Lp.</t>
  </si>
  <si>
    <t>D.01.00.00</t>
  </si>
  <si>
    <t>ROBOTY PRZYGOTOWAWCZE-Kod CPV-45111000-8</t>
  </si>
  <si>
    <t>Roboty pomiarowe</t>
  </si>
  <si>
    <t>km</t>
  </si>
  <si>
    <t>D.04.00.00</t>
  </si>
  <si>
    <t>D.04.01.01</t>
  </si>
  <si>
    <t>Koryto wraz z profilowaniem i zagęszczeniem podłoża</t>
  </si>
  <si>
    <r>
      <t>m</t>
    </r>
    <r>
      <rPr>
        <vertAlign val="superscript"/>
        <sz val="10"/>
        <rFont val="Arial"/>
        <family val="2"/>
        <charset val="238"/>
      </rPr>
      <t>2</t>
    </r>
  </si>
  <si>
    <t>D.04.04.02</t>
  </si>
  <si>
    <t>D.05.00.00</t>
  </si>
  <si>
    <t>NAWIERZCHNIA-Kod CPV 45233000-9</t>
  </si>
  <si>
    <t>D.05.03.05</t>
  </si>
  <si>
    <t>Nawierzchnia z betonu asfaltowego</t>
  </si>
  <si>
    <t>D.06.00.00</t>
  </si>
  <si>
    <t>ROBOTY WYKOŃCZENIOWE-Kod CPV 45233000-9</t>
  </si>
  <si>
    <t>D.06.03.02</t>
  </si>
  <si>
    <t>Ścinanie i uzupełnianie poboczy</t>
  </si>
  <si>
    <t xml:space="preserve">na wykonanie remontu drogi gminnej </t>
  </si>
  <si>
    <t xml:space="preserve"> w miejscowości Mokra km 0+000-1+050 nr.dz.340,257/2</t>
  </si>
  <si>
    <t>Podstawa 
wyceny</t>
  </si>
  <si>
    <t>Wyszczególnienie
elementów rozliczeniowych</t>
  </si>
  <si>
    <t>Jednostka</t>
  </si>
  <si>
    <t>Cena</t>
  </si>
  <si>
    <t>Wartość</t>
  </si>
  <si>
    <t>SST
Katalog</t>
  </si>
  <si>
    <t>Nazwa</t>
  </si>
  <si>
    <t>Ilość</t>
  </si>
  <si>
    <t>Jed. PLN</t>
  </si>
  <si>
    <t>PLN</t>
  </si>
  <si>
    <t>D.01.01.00.</t>
  </si>
  <si>
    <t xml:space="preserve">D.01.01.01.01
KNNR 1
0111/0200
</t>
  </si>
  <si>
    <t>PODBUDOWY-Kod CPV 45233000-9</t>
  </si>
  <si>
    <t>D.04.01.01.31
KNNR 6
0103-0301</t>
  </si>
  <si>
    <t>Pobudowa z kruszywa łamanego stabilizowanego mechanicznie</t>
  </si>
  <si>
    <t xml:space="preserve">D.05.03.05.11
KNNR 6/
0308-0105
</t>
  </si>
  <si>
    <t xml:space="preserve">D.05.03.05.21
KNNR 6/
0309-0105
</t>
  </si>
  <si>
    <t>D.06.03.02.11
KNNR 6/
0113-0400</t>
  </si>
  <si>
    <t>RAZEM</t>
  </si>
  <si>
    <t>PODATEK VAT 23%</t>
  </si>
  <si>
    <t>OGÓŁEM WARTOŚĆ Z PODATKIEM VAT</t>
  </si>
  <si>
    <t>D.04.04.02.21
KNNR 6
0113-0400</t>
  </si>
  <si>
    <t>D.04.04.02.22
KNNR 6
0113-0500</t>
  </si>
  <si>
    <t xml:space="preserve">Odtworzenie trasy w terenie równinnym (wyznaczenie pasa drogowego) w km 0+000-0+1+050
</t>
  </si>
  <si>
    <t xml:space="preserve">Profilowanie i zagęszczenie podłoża pod w-wy konstrukcyjne nawierzchni wykonywane mechanicznie w km 0+000-1+050 szer.5,0m </t>
  </si>
  <si>
    <t>Wykonanie podbudowy z kruszywa łamanego frakcji 0-31,5mm w-wa górna szer.5,0m w km 0+000-0+560 ,grubość po zagęszczeniu 7,0cm +zjazdy 375m2</t>
  </si>
  <si>
    <t>Wykonanie nawierzchni z betonu asfaltowego AC 11W  warstwa wiążąca , grubość w-wy po zagęszczeniu 4cm w km 0+000-1+050 ,szer.4,05m +zjazdy 375m2</t>
  </si>
  <si>
    <t>Wykonanie nawierzchni z betonu asfaltowego AC 8S w-wa ścieralna, grubość w-wy po zagęszczeniu 3cm w km  0+000-1+050 szer.4,0m + zjazdy 375m2</t>
  </si>
  <si>
    <t>KOSZTORYS OFETOWY</t>
  </si>
  <si>
    <t>Wykonanie podbudowy z kruszywa łamanego frakcji 0-31,5mm w-wa górna szer.5,0m w km 0+560-1+050 ,grubość po zagęszczeniu 10cm</t>
  </si>
  <si>
    <t xml:space="preserve">Uzupełnienie poboczy kruszywem łamanym- frakcji 0-31,5 mm str,lewa szer,0,50m ,strona prawa szer, 0,50m w km 0+000-1+050  gr.śr.7cm </t>
  </si>
  <si>
    <t>Załącznik Nr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</si>
</sst>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 "/>
  </numFmts>
  <fonts count="5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1" fillId="0" borderId="0" xfId="1" applyFont="1"/>
    <xf numFmtId="0" fontId="1" fillId="0" borderId="3" xfId="1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2" fontId="3" fillId="0" borderId="3" xfId="0" applyNumberFormat="1" applyFont="1" applyBorder="1" applyAlignment="1">
      <alignment horizontal="right"/>
    </xf>
    <xf numFmtId="0" fontId="1" fillId="2" borderId="3" xfId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2" fontId="3" fillId="3" borderId="3" xfId="0" applyNumberFormat="1" applyFont="1" applyFill="1" applyBorder="1" applyAlignment="1">
      <alignment horizontal="right"/>
    </xf>
    <xf numFmtId="0" fontId="2" fillId="2" borderId="3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wrapText="1"/>
    </xf>
    <xf numFmtId="0" fontId="1" fillId="0" borderId="3" xfId="1" applyFont="1" applyBorder="1" applyAlignment="1">
      <alignment horizontal="center" vertical="center"/>
    </xf>
    <xf numFmtId="0" fontId="1" fillId="0" borderId="3" xfId="1" applyFont="1" applyBorder="1" applyAlignment="1">
      <alignment horizontal="left" vertical="top" wrapText="1"/>
    </xf>
    <xf numFmtId="0" fontId="1" fillId="0" borderId="3" xfId="1" applyFont="1" applyBorder="1" applyAlignment="1">
      <alignment vertical="top" wrapText="1"/>
    </xf>
    <xf numFmtId="2" fontId="1" fillId="0" borderId="3" xfId="1" applyNumberFormat="1" applyFont="1" applyBorder="1"/>
    <xf numFmtId="0" fontId="2" fillId="0" borderId="7" xfId="1" applyFont="1" applyBorder="1" applyAlignment="1">
      <alignment horizontal="center" vertical="center"/>
    </xf>
    <xf numFmtId="0" fontId="2" fillId="0" borderId="7" xfId="1" applyFont="1" applyBorder="1" applyAlignment="1">
      <alignment horizontal="center"/>
    </xf>
    <xf numFmtId="0" fontId="2" fillId="0" borderId="7" xfId="1" applyFont="1" applyBorder="1" applyAlignment="1">
      <alignment horizontal="center" wrapText="1"/>
    </xf>
    <xf numFmtId="0" fontId="2" fillId="0" borderId="7" xfId="1" applyFont="1" applyBorder="1"/>
    <xf numFmtId="0" fontId="1" fillId="0" borderId="1" xfId="1" applyFont="1" applyBorder="1" applyAlignment="1">
      <alignment horizontal="center" vertical="top" readingOrder="1"/>
    </xf>
    <xf numFmtId="0" fontId="1" fillId="0" borderId="1" xfId="1" applyFont="1" applyBorder="1" applyAlignment="1">
      <alignment vertical="top" readingOrder="1"/>
    </xf>
    <xf numFmtId="0" fontId="1" fillId="0" borderId="0" xfId="1" applyFont="1" applyBorder="1"/>
    <xf numFmtId="0" fontId="2" fillId="0" borderId="4" xfId="1" applyFont="1" applyBorder="1" applyAlignment="1">
      <alignment horizontal="center" vertical="top" wrapText="1" readingOrder="1"/>
    </xf>
    <xf numFmtId="0" fontId="2" fillId="0" borderId="3" xfId="1" applyFont="1" applyBorder="1" applyAlignment="1">
      <alignment horizontal="center" vertical="top" readingOrder="1"/>
    </xf>
    <xf numFmtId="0" fontId="2" fillId="0" borderId="3" xfId="1" applyFont="1" applyBorder="1" applyAlignment="1">
      <alignment horizontal="center" vertical="center" wrapText="1" readingOrder="1"/>
    </xf>
    <xf numFmtId="0" fontId="2" fillId="0" borderId="3" xfId="1" applyFont="1" applyBorder="1" applyAlignment="1">
      <alignment horizontal="left" vertical="center" readingOrder="1"/>
    </xf>
    <xf numFmtId="0" fontId="2" fillId="0" borderId="3" xfId="1" applyFont="1" applyBorder="1" applyAlignment="1">
      <alignment horizontal="center" vertical="center" readingOrder="1"/>
    </xf>
    <xf numFmtId="0" fontId="1" fillId="0" borderId="0" xfId="1" applyFont="1" applyAlignment="1">
      <alignment horizontal="left" vertical="center"/>
    </xf>
    <xf numFmtId="0" fontId="2" fillId="0" borderId="2" xfId="0" applyFont="1" applyBorder="1" applyAlignment="1">
      <alignment horizontal="center" vertical="center" readingOrder="1"/>
    </xf>
    <xf numFmtId="0" fontId="2" fillId="2" borderId="2" xfId="0" applyFont="1" applyFill="1" applyBorder="1" applyAlignment="1">
      <alignment horizontal="left" vertical="center" readingOrder="1"/>
    </xf>
    <xf numFmtId="0" fontId="2" fillId="2" borderId="2" xfId="0" applyFont="1" applyFill="1" applyBorder="1" applyAlignment="1">
      <alignment horizontal="center" vertical="center" readingOrder="1"/>
    </xf>
    <xf numFmtId="0" fontId="2" fillId="0" borderId="2" xfId="0" applyFont="1" applyBorder="1" applyAlignment="1">
      <alignment horizontal="left" vertical="center" readingOrder="1"/>
    </xf>
    <xf numFmtId="0" fontId="1" fillId="0" borderId="2" xfId="0" applyFont="1" applyBorder="1" applyAlignment="1">
      <alignment horizontal="center" vertical="center" readingOrder="1"/>
    </xf>
    <xf numFmtId="0" fontId="1" fillId="0" borderId="2" xfId="0" applyFont="1" applyBorder="1" applyAlignment="1">
      <alignment horizontal="right" readingOrder="1"/>
    </xf>
    <xf numFmtId="2" fontId="1" fillId="0" borderId="2" xfId="0" quotePrefix="1" applyNumberFormat="1" applyFont="1" applyBorder="1" applyAlignment="1">
      <alignment horizontal="right" readingOrder="1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vertical="center"/>
    </xf>
    <xf numFmtId="0" fontId="1" fillId="2" borderId="2" xfId="1" applyFont="1" applyFill="1" applyBorder="1" applyAlignment="1">
      <alignment horizontal="center"/>
    </xf>
    <xf numFmtId="2" fontId="1" fillId="2" borderId="2" xfId="1" applyNumberFormat="1" applyFont="1" applyFill="1" applyBorder="1" applyAlignment="1">
      <alignment wrapText="1"/>
    </xf>
    <xf numFmtId="0" fontId="1" fillId="2" borderId="2" xfId="1" applyFont="1" applyFill="1" applyBorder="1" applyAlignment="1"/>
    <xf numFmtId="0" fontId="1" fillId="2" borderId="2" xfId="1" applyFont="1" applyFill="1" applyBorder="1" applyAlignment="1">
      <alignment vertical="top"/>
    </xf>
    <xf numFmtId="0" fontId="1" fillId="3" borderId="0" xfId="1" applyFont="1" applyFill="1" applyBorder="1" applyAlignment="1">
      <alignment vertical="top"/>
    </xf>
    <xf numFmtId="164" fontId="4" fillId="3" borderId="0" xfId="1" applyNumberFormat="1" applyFont="1" applyFill="1" applyBorder="1" applyAlignment="1">
      <alignment vertical="top"/>
    </xf>
    <xf numFmtId="0" fontId="1" fillId="2" borderId="0" xfId="1" applyFont="1" applyFill="1" applyBorder="1" applyAlignment="1">
      <alignment vertical="top"/>
    </xf>
    <xf numFmtId="0" fontId="2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top"/>
    </xf>
    <xf numFmtId="0" fontId="1" fillId="3" borderId="0" xfId="0" applyFont="1" applyFill="1" applyBorder="1" applyAlignment="1">
      <alignment vertical="top"/>
    </xf>
    <xf numFmtId="164" fontId="4" fillId="3" borderId="0" xfId="0" applyNumberFormat="1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2" fontId="1" fillId="3" borderId="2" xfId="0" applyNumberFormat="1" applyFont="1" applyFill="1" applyBorder="1" applyAlignment="1"/>
    <xf numFmtId="2" fontId="1" fillId="3" borderId="3" xfId="0" applyNumberFormat="1" applyFont="1" applyFill="1" applyBorder="1" applyAlignment="1"/>
    <xf numFmtId="0" fontId="1" fillId="3" borderId="0" xfId="0" applyFont="1" applyFill="1" applyAlignment="1">
      <alignment vertical="top"/>
    </xf>
    <xf numFmtId="2" fontId="1" fillId="0" borderId="3" xfId="0" applyNumberFormat="1" applyFont="1" applyBorder="1"/>
    <xf numFmtId="2" fontId="1" fillId="3" borderId="6" xfId="0" applyNumberFormat="1" applyFont="1" applyFill="1" applyBorder="1" applyAlignment="1">
      <alignment horizontal="right" wrapText="1"/>
    </xf>
    <xf numFmtId="0" fontId="2" fillId="2" borderId="3" xfId="1" applyFont="1" applyFill="1" applyBorder="1" applyAlignment="1">
      <alignment vertical="center" readingOrder="1"/>
    </xf>
    <xf numFmtId="0" fontId="2" fillId="2" borderId="3" xfId="1" applyFont="1" applyFill="1" applyBorder="1" applyAlignment="1">
      <alignment horizontal="center" vertical="top" wrapText="1" readingOrder="1"/>
    </xf>
    <xf numFmtId="0" fontId="1" fillId="2" borderId="3" xfId="1" applyFont="1" applyFill="1" applyBorder="1" applyAlignment="1">
      <alignment horizontal="right" readingOrder="1"/>
    </xf>
    <xf numFmtId="0" fontId="1" fillId="2" borderId="3" xfId="1" applyFont="1" applyFill="1" applyBorder="1" applyAlignment="1">
      <alignment horizontal="left" readingOrder="1"/>
    </xf>
    <xf numFmtId="0" fontId="2" fillId="0" borderId="3" xfId="1" applyFont="1" applyBorder="1" applyAlignment="1">
      <alignment vertical="center" readingOrder="1"/>
    </xf>
    <xf numFmtId="0" fontId="2" fillId="0" borderId="3" xfId="1" applyFont="1" applyBorder="1" applyAlignment="1">
      <alignment horizontal="center" vertical="top" wrapText="1" readingOrder="1"/>
    </xf>
    <xf numFmtId="0" fontId="1" fillId="0" borderId="3" xfId="1" applyFont="1" applyBorder="1" applyAlignment="1">
      <alignment horizontal="right" readingOrder="1"/>
    </xf>
    <xf numFmtId="2" fontId="1" fillId="0" borderId="3" xfId="1" applyNumberFormat="1" applyFont="1" applyBorder="1" applyAlignment="1">
      <alignment horizontal="right" readingOrder="1"/>
    </xf>
    <xf numFmtId="0" fontId="2" fillId="2" borderId="3" xfId="1" applyFont="1" applyFill="1" applyBorder="1" applyAlignment="1">
      <alignment horizontal="center" vertical="center" wrapText="1"/>
    </xf>
    <xf numFmtId="2" fontId="1" fillId="2" borderId="3" xfId="1" applyNumberFormat="1" applyFont="1" applyFill="1" applyBorder="1" applyAlignment="1">
      <alignment horizontal="right" vertical="center"/>
    </xf>
    <xf numFmtId="2" fontId="1" fillId="0" borderId="3" xfId="1" applyNumberFormat="1" applyFont="1" applyBorder="1" applyAlignment="1">
      <alignment horizontal="right" vertical="top" readingOrder="1"/>
    </xf>
    <xf numFmtId="0" fontId="1" fillId="0" borderId="0" xfId="1" applyFont="1" applyAlignment="1"/>
    <xf numFmtId="0" fontId="2" fillId="0" borderId="0" xfId="1" applyFont="1"/>
    <xf numFmtId="2" fontId="1" fillId="0" borderId="0" xfId="1" applyNumberFormat="1" applyFont="1"/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horizontal="center"/>
    </xf>
    <xf numFmtId="0" fontId="2" fillId="0" borderId="7" xfId="1" applyFont="1" applyBorder="1" applyAlignment="1">
      <alignment horizontal="center" vertical="center" readingOrder="1"/>
    </xf>
    <xf numFmtId="0" fontId="2" fillId="0" borderId="2" xfId="1" applyFont="1" applyBorder="1" applyAlignment="1">
      <alignment horizontal="center" vertical="center" readingOrder="1"/>
    </xf>
    <xf numFmtId="0" fontId="2" fillId="0" borderId="7" xfId="1" applyFont="1" applyBorder="1" applyAlignment="1">
      <alignment horizontal="center" vertical="center" wrapText="1" readingOrder="1"/>
    </xf>
    <xf numFmtId="0" fontId="2" fillId="0" borderId="2" xfId="1" applyFont="1" applyBorder="1" applyAlignment="1">
      <alignment horizontal="center" vertical="center" wrapText="1" readingOrder="1"/>
    </xf>
    <xf numFmtId="0" fontId="2" fillId="0" borderId="4" xfId="1" applyFont="1" applyBorder="1" applyAlignment="1">
      <alignment horizontal="center" vertical="top" readingOrder="1"/>
    </xf>
    <xf numFmtId="0" fontId="2" fillId="0" borderId="6" xfId="1" applyFont="1" applyBorder="1" applyAlignment="1">
      <alignment horizontal="center" vertical="top" readingOrder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top" readingOrder="1"/>
    </xf>
    <xf numFmtId="0" fontId="1" fillId="0" borderId="0" xfId="1" applyFont="1" applyAlignment="1">
      <alignment horizont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Normal="100" workbookViewId="0">
      <selection activeCell="H8" sqref="H8"/>
    </sheetView>
  </sheetViews>
  <sheetFormatPr defaultRowHeight="12.75"/>
  <cols>
    <col min="1" max="1" width="3.75" style="1" customWidth="1"/>
    <col min="2" max="2" width="11.125" style="72" customWidth="1"/>
    <col min="3" max="3" width="39.125" style="1" customWidth="1"/>
    <col min="4" max="4" width="5.625" style="1" customWidth="1"/>
    <col min="5" max="5" width="7.375" style="1" customWidth="1"/>
    <col min="6" max="6" width="7.5" style="1" customWidth="1"/>
    <col min="7" max="7" width="10.25" style="1" customWidth="1"/>
    <col min="8" max="8" width="9" style="1"/>
    <col min="9" max="9" width="8.375" style="1" bestFit="1" customWidth="1"/>
    <col min="10" max="16384" width="9" style="1"/>
  </cols>
  <sheetData>
    <row r="1" spans="1:16">
      <c r="F1" s="87" t="s">
        <v>51</v>
      </c>
      <c r="G1" s="87"/>
    </row>
    <row r="3" spans="1:16" ht="13.9" customHeight="1">
      <c r="A3" s="75" t="s">
        <v>48</v>
      </c>
      <c r="B3" s="75"/>
      <c r="C3" s="75"/>
      <c r="D3" s="75"/>
      <c r="E3" s="75"/>
      <c r="F3" s="75"/>
      <c r="G3" s="75"/>
    </row>
    <row r="4" spans="1:16" ht="16.149999999999999" customHeight="1">
      <c r="A4" s="76" t="s">
        <v>18</v>
      </c>
      <c r="B4" s="76"/>
      <c r="C4" s="76"/>
      <c r="D4" s="76"/>
      <c r="E4" s="76"/>
      <c r="F4" s="76"/>
      <c r="G4" s="76"/>
    </row>
    <row r="5" spans="1:16" ht="16.149999999999999" customHeight="1">
      <c r="A5" s="76" t="s">
        <v>19</v>
      </c>
      <c r="B5" s="76"/>
      <c r="C5" s="76"/>
      <c r="D5" s="76"/>
      <c r="E5" s="76"/>
      <c r="F5" s="76"/>
      <c r="G5" s="76"/>
    </row>
    <row r="6" spans="1:16" s="28" customFormat="1">
      <c r="A6" s="26"/>
      <c r="B6" s="27"/>
      <c r="C6" s="26"/>
      <c r="D6" s="26"/>
      <c r="E6" s="26"/>
      <c r="F6" s="26"/>
      <c r="G6" s="26"/>
    </row>
    <row r="7" spans="1:16" ht="25.5" customHeight="1">
      <c r="A7" s="77" t="s">
        <v>0</v>
      </c>
      <c r="B7" s="29" t="s">
        <v>20</v>
      </c>
      <c r="C7" s="79" t="s">
        <v>21</v>
      </c>
      <c r="D7" s="81" t="s">
        <v>22</v>
      </c>
      <c r="E7" s="82"/>
      <c r="F7" s="30" t="s">
        <v>23</v>
      </c>
      <c r="G7" s="30" t="s">
        <v>24</v>
      </c>
    </row>
    <row r="8" spans="1:16" s="34" customFormat="1" ht="49.5" customHeight="1">
      <c r="A8" s="78"/>
      <c r="B8" s="31" t="s">
        <v>25</v>
      </c>
      <c r="C8" s="80"/>
      <c r="D8" s="32" t="s">
        <v>26</v>
      </c>
      <c r="E8" s="33" t="s">
        <v>27</v>
      </c>
      <c r="F8" s="33" t="s">
        <v>28</v>
      </c>
      <c r="G8" s="33" t="s">
        <v>29</v>
      </c>
    </row>
    <row r="9" spans="1:16" s="34" customFormat="1" ht="12.75" customHeight="1">
      <c r="A9" s="35"/>
      <c r="B9" s="3" t="s">
        <v>1</v>
      </c>
      <c r="C9" s="4" t="s">
        <v>2</v>
      </c>
      <c r="D9" s="36"/>
      <c r="E9" s="37"/>
      <c r="F9" s="37"/>
      <c r="G9" s="37"/>
    </row>
    <row r="10" spans="1:16" s="34" customFormat="1" ht="12.75" customHeight="1">
      <c r="A10" s="35"/>
      <c r="B10" s="5" t="s">
        <v>30</v>
      </c>
      <c r="C10" s="6" t="s">
        <v>3</v>
      </c>
      <c r="D10" s="38"/>
      <c r="E10" s="35"/>
      <c r="F10" s="35"/>
      <c r="G10" s="35"/>
    </row>
    <row r="11" spans="1:16" s="34" customFormat="1" ht="39" customHeight="1">
      <c r="A11" s="39">
        <v>1</v>
      </c>
      <c r="B11" s="8" t="s">
        <v>31</v>
      </c>
      <c r="C11" s="8" t="s">
        <v>43</v>
      </c>
      <c r="D11" s="5" t="s">
        <v>4</v>
      </c>
      <c r="E11" s="9">
        <v>1.1000000000000001</v>
      </c>
      <c r="F11" s="40"/>
      <c r="G11" s="41"/>
    </row>
    <row r="12" spans="1:16" s="50" customFormat="1" ht="13.15" customHeight="1">
      <c r="A12" s="42"/>
      <c r="B12" s="43" t="s">
        <v>5</v>
      </c>
      <c r="C12" s="17" t="s">
        <v>32</v>
      </c>
      <c r="D12" s="44"/>
      <c r="E12" s="45"/>
      <c r="F12" s="46"/>
      <c r="G12" s="47"/>
      <c r="H12" s="48"/>
      <c r="I12" s="48"/>
      <c r="J12" s="49"/>
      <c r="K12" s="48"/>
      <c r="L12" s="48"/>
      <c r="M12" s="48"/>
      <c r="N12" s="48"/>
      <c r="O12" s="48"/>
      <c r="P12" s="48"/>
    </row>
    <row r="13" spans="1:16" s="55" customFormat="1" ht="12.75" customHeight="1">
      <c r="A13" s="51"/>
      <c r="B13" s="12" t="s">
        <v>6</v>
      </c>
      <c r="C13" s="83" t="s">
        <v>7</v>
      </c>
      <c r="D13" s="84"/>
      <c r="E13" s="84"/>
      <c r="F13" s="85"/>
      <c r="G13" s="52"/>
      <c r="H13" s="53"/>
      <c r="I13" s="53"/>
      <c r="J13" s="54"/>
      <c r="K13" s="53"/>
      <c r="L13" s="53"/>
      <c r="M13" s="53"/>
      <c r="N13" s="53"/>
      <c r="O13" s="53"/>
      <c r="P13" s="53"/>
    </row>
    <row r="14" spans="1:16" s="58" customFormat="1" ht="41.25" customHeight="1">
      <c r="A14" s="11">
        <v>2</v>
      </c>
      <c r="B14" s="13" t="s">
        <v>33</v>
      </c>
      <c r="C14" s="14" t="s">
        <v>44</v>
      </c>
      <c r="D14" s="5" t="s">
        <v>8</v>
      </c>
      <c r="E14" s="15">
        <f>5*1050</f>
        <v>5250</v>
      </c>
      <c r="F14" s="56"/>
      <c r="G14" s="57"/>
      <c r="H14" s="53"/>
      <c r="I14" s="53"/>
      <c r="J14" s="54"/>
      <c r="K14" s="53"/>
      <c r="L14" s="53"/>
    </row>
    <row r="15" spans="1:16" s="58" customFormat="1" ht="14.25">
      <c r="A15" s="7"/>
      <c r="B15" s="12" t="s">
        <v>9</v>
      </c>
      <c r="C15" s="83" t="s">
        <v>34</v>
      </c>
      <c r="D15" s="84"/>
      <c r="E15" s="84"/>
      <c r="F15" s="85"/>
      <c r="G15" s="59"/>
      <c r="H15" s="53"/>
      <c r="I15" s="53"/>
      <c r="J15" s="54"/>
      <c r="K15" s="53"/>
      <c r="L15" s="53"/>
    </row>
    <row r="16" spans="1:16" s="58" customFormat="1" ht="39.75" customHeight="1">
      <c r="A16" s="11">
        <v>3</v>
      </c>
      <c r="B16" s="13" t="s">
        <v>41</v>
      </c>
      <c r="C16" s="14" t="s">
        <v>45</v>
      </c>
      <c r="D16" s="5" t="s">
        <v>8</v>
      </c>
      <c r="E16" s="15">
        <f>560*5+375</f>
        <v>3175</v>
      </c>
      <c r="F16" s="60"/>
      <c r="G16" s="9"/>
      <c r="H16" s="53"/>
      <c r="I16" s="53"/>
      <c r="J16" s="54"/>
      <c r="K16" s="53"/>
      <c r="L16" s="53"/>
    </row>
    <row r="17" spans="1:12" s="58" customFormat="1" ht="38.25">
      <c r="A17" s="11">
        <v>4</v>
      </c>
      <c r="B17" s="13" t="s">
        <v>42</v>
      </c>
      <c r="C17" s="14" t="s">
        <v>49</v>
      </c>
      <c r="D17" s="5" t="s">
        <v>8</v>
      </c>
      <c r="E17" s="15">
        <f>490*5</f>
        <v>2450</v>
      </c>
      <c r="F17" s="60"/>
      <c r="G17" s="9"/>
      <c r="H17" s="53"/>
      <c r="I17" s="53"/>
      <c r="J17" s="54"/>
      <c r="K17" s="53"/>
      <c r="L17" s="53"/>
    </row>
    <row r="18" spans="1:12" s="58" customFormat="1" ht="14.25">
      <c r="A18" s="10"/>
      <c r="B18" s="61" t="s">
        <v>10</v>
      </c>
      <c r="C18" s="62" t="s">
        <v>11</v>
      </c>
      <c r="D18" s="63"/>
      <c r="E18" s="63"/>
      <c r="F18" s="63"/>
      <c r="G18" s="64"/>
      <c r="H18" s="53"/>
      <c r="I18" s="53"/>
      <c r="J18" s="54"/>
      <c r="K18" s="53"/>
      <c r="L18" s="53"/>
    </row>
    <row r="19" spans="1:12" s="58" customFormat="1" ht="14.25">
      <c r="A19" s="18"/>
      <c r="B19" s="65" t="s">
        <v>12</v>
      </c>
      <c r="C19" s="66" t="s">
        <v>13</v>
      </c>
      <c r="D19" s="67"/>
      <c r="E19" s="67"/>
      <c r="F19" s="68"/>
      <c r="G19" s="67"/>
      <c r="H19" s="53"/>
      <c r="I19" s="53"/>
      <c r="J19" s="54"/>
      <c r="K19" s="53"/>
      <c r="L19" s="53"/>
    </row>
    <row r="20" spans="1:12" s="58" customFormat="1" ht="51">
      <c r="A20" s="18">
        <v>5</v>
      </c>
      <c r="B20" s="19" t="s">
        <v>35</v>
      </c>
      <c r="C20" s="20" t="s">
        <v>46</v>
      </c>
      <c r="D20" s="2" t="s">
        <v>8</v>
      </c>
      <c r="E20" s="21">
        <f>1050*4.05+375</f>
        <v>4627.5</v>
      </c>
      <c r="F20" s="21"/>
      <c r="G20" s="68"/>
      <c r="H20" s="53"/>
      <c r="I20" s="53"/>
      <c r="J20" s="54"/>
      <c r="K20" s="53"/>
      <c r="L20" s="53"/>
    </row>
    <row r="21" spans="1:12" s="58" customFormat="1" ht="38.25" customHeight="1">
      <c r="A21" s="18">
        <v>6</v>
      </c>
      <c r="B21" s="19" t="s">
        <v>36</v>
      </c>
      <c r="C21" s="20" t="s">
        <v>47</v>
      </c>
      <c r="D21" s="2" t="s">
        <v>8</v>
      </c>
      <c r="E21" s="21">
        <f>1050*4+375</f>
        <v>4575</v>
      </c>
      <c r="F21" s="68"/>
      <c r="G21" s="68"/>
      <c r="H21" s="53"/>
      <c r="I21" s="53"/>
      <c r="J21" s="54"/>
      <c r="K21" s="53"/>
      <c r="L21" s="53"/>
    </row>
    <row r="22" spans="1:12" s="58" customFormat="1" ht="12.75" customHeight="1">
      <c r="A22" s="16"/>
      <c r="B22" s="16" t="s">
        <v>14</v>
      </c>
      <c r="C22" s="69" t="s">
        <v>15</v>
      </c>
      <c r="D22" s="16"/>
      <c r="E22" s="43"/>
      <c r="F22" s="70"/>
      <c r="G22" s="70"/>
      <c r="H22" s="53"/>
      <c r="I22" s="53"/>
      <c r="J22" s="54"/>
      <c r="K22" s="53"/>
      <c r="L22" s="53"/>
    </row>
    <row r="23" spans="1:12" s="58" customFormat="1" ht="14.25">
      <c r="A23" s="22"/>
      <c r="B23" s="23" t="s">
        <v>16</v>
      </c>
      <c r="C23" s="24" t="s">
        <v>17</v>
      </c>
      <c r="D23" s="23"/>
      <c r="E23" s="25"/>
      <c r="F23" s="68"/>
      <c r="G23" s="68"/>
      <c r="H23" s="53"/>
      <c r="I23" s="53"/>
      <c r="J23" s="54"/>
      <c r="K23" s="53"/>
      <c r="L23" s="53"/>
    </row>
    <row r="24" spans="1:12" s="58" customFormat="1" ht="38.25">
      <c r="A24" s="18">
        <v>7</v>
      </c>
      <c r="B24" s="19" t="s">
        <v>37</v>
      </c>
      <c r="C24" s="19" t="s">
        <v>50</v>
      </c>
      <c r="D24" s="2" t="s">
        <v>8</v>
      </c>
      <c r="E24" s="21">
        <f>1050*0.5*2</f>
        <v>1050</v>
      </c>
      <c r="F24" s="60"/>
      <c r="G24" s="68"/>
      <c r="H24" s="53"/>
      <c r="I24" s="53"/>
      <c r="J24" s="54"/>
      <c r="K24" s="53"/>
      <c r="L24" s="53"/>
    </row>
    <row r="25" spans="1:12">
      <c r="A25" s="86" t="s">
        <v>38</v>
      </c>
      <c r="B25" s="86"/>
      <c r="C25" s="86"/>
      <c r="D25" s="86"/>
      <c r="E25" s="86"/>
      <c r="F25" s="86"/>
      <c r="G25" s="71"/>
    </row>
    <row r="26" spans="1:12">
      <c r="A26" s="86" t="s">
        <v>39</v>
      </c>
      <c r="B26" s="86"/>
      <c r="C26" s="86"/>
      <c r="D26" s="86"/>
      <c r="E26" s="86"/>
      <c r="F26" s="86"/>
      <c r="G26" s="71"/>
    </row>
    <row r="27" spans="1:12">
      <c r="A27" s="86" t="s">
        <v>40</v>
      </c>
      <c r="B27" s="86"/>
      <c r="C27" s="86"/>
      <c r="D27" s="86"/>
      <c r="E27" s="86"/>
      <c r="F27" s="86"/>
      <c r="G27" s="71"/>
    </row>
    <row r="35" spans="2:9">
      <c r="G35" s="73"/>
    </row>
    <row r="36" spans="2:9">
      <c r="I36" s="74"/>
    </row>
    <row r="43" spans="2:9">
      <c r="B43" s="1"/>
      <c r="G43" s="73"/>
    </row>
  </sheetData>
  <mergeCells count="12">
    <mergeCell ref="F1:G1"/>
    <mergeCell ref="C13:F13"/>
    <mergeCell ref="C15:F15"/>
    <mergeCell ref="A25:F25"/>
    <mergeCell ref="A26:F26"/>
    <mergeCell ref="A27:F27"/>
    <mergeCell ref="A3:G3"/>
    <mergeCell ref="A4:G4"/>
    <mergeCell ref="A5:G5"/>
    <mergeCell ref="A7:A8"/>
    <mergeCell ref="C7:C8"/>
    <mergeCell ref="D7:E7"/>
  </mergeCells>
  <pageMargins left="0.51181102362204722" right="0.31496062992125984" top="0.74803149606299213" bottom="0.74803149606299213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koszt,ofert.Mokra</vt:lpstr>
      <vt:lpstr>'koszt,ofert.Mokra'!Obszar_wydruku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Bojarski</dc:creator>
  <cp:lastModifiedBy>mgdula</cp:lastModifiedBy>
  <cp:lastPrinted>2018-06-14T12:59:53Z</cp:lastPrinted>
  <dcterms:created xsi:type="dcterms:W3CDTF">2018-06-04T18:57:18Z</dcterms:created>
  <dcterms:modified xsi:type="dcterms:W3CDTF">2018-06-14T13:00:26Z</dcterms:modified>
</cp:coreProperties>
</file>